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£#,##0.00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666666"/>
      <sz val="10"/>
    </font>
    <font>
      <name val="Arial"/>
      <color rgb="00B45309"/>
      <sz val="10"/>
    </font>
    <font>
      <name val="Arial"/>
      <b val="1"/>
      <sz val="13"/>
    </font>
    <font>
      <name val="Arial"/>
      <sz val="10"/>
    </font>
    <font>
      <name val="Arial"/>
      <b val="1"/>
      <sz val="10"/>
    </font>
    <font>
      <name val="Arial"/>
      <i val="1"/>
      <color rgb="0094A3B8"/>
      <sz val="9"/>
    </font>
    <font>
      <name val="Arial"/>
      <b val="1"/>
      <sz val="12"/>
    </font>
    <font>
      <name val="Arial"/>
      <b val="1"/>
      <color rgb="00000000"/>
      <sz val="11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FF6FF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164" fontId="6" fillId="2" borderId="1" applyAlignment="1" pivotButton="0" quotePrefix="0" xfId="0">
      <alignment horizontal="right"/>
    </xf>
    <xf numFmtId="0" fontId="7" fillId="0" borderId="0" applyAlignment="1" pivotButton="0" quotePrefix="0" xfId="0">
      <alignment vertical="center"/>
    </xf>
    <xf numFmtId="165" fontId="6" fillId="2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5" fontId="8" fillId="3" borderId="1" applyAlignment="1" pivotButton="0" quotePrefix="0" xfId="0">
      <alignment horizontal="right"/>
    </xf>
    <xf numFmtId="9" fontId="5" fillId="0" borderId="1" applyAlignment="1" pivotButton="0" quotePrefix="0" xfId="0">
      <alignment horizontal="right"/>
    </xf>
    <xf numFmtId="9" fontId="6" fillId="2" borderId="1" applyAlignment="1" pivotButton="0" quotePrefix="0" xfId="0">
      <alignment horizontal="right"/>
    </xf>
    <xf numFmtId="165" fontId="8" fillId="4" borderId="1" applyAlignment="1" pivotButton="0" quotePrefix="0" xfId="0">
      <alignment horizontal="right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62" customWidth="1" min="3" max="3"/>
  </cols>
  <sheetData>
    <row r="1">
      <c r="A1" s="1" t="inlineStr">
        <is>
          <t>MSP pricing calculator</t>
        </is>
      </c>
    </row>
    <row r="2">
      <c r="A2" s="2" t="inlineStr">
        <is>
          <t>What a managed services contract costs you to deliver, and what to charge for your target margin.</t>
        </is>
      </c>
    </row>
    <row r="3">
      <c r="A3" s="3" t="inlineStr">
        <is>
          <t>Change the shaded cells only. Everything else calculates.</t>
        </is>
      </c>
    </row>
    <row r="5">
      <c r="A5" s="4" t="inlineStr">
        <is>
          <t>The estate</t>
        </is>
      </c>
    </row>
    <row r="6">
      <c r="A6" s="5" t="inlineStr">
        <is>
          <t>Users supported</t>
        </is>
      </c>
      <c r="B6" s="6" t="n">
        <v>25</v>
      </c>
    </row>
    <row r="7">
      <c r="A7" s="5" t="inlineStr">
        <is>
          <t>Workstations and laptops</t>
        </is>
      </c>
      <c r="B7" s="6" t="n">
        <v>25</v>
      </c>
    </row>
    <row r="8">
      <c r="A8" s="5" t="inlineStr">
        <is>
          <t>Servers</t>
        </is>
      </c>
      <c r="B8" s="6" t="n">
        <v>3</v>
      </c>
      <c r="C8" s="7" t="inlineStr">
        <is>
          <t>physical or virtual</t>
        </is>
      </c>
    </row>
    <row r="9">
      <c r="A9" s="5" t="inlineStr">
        <is>
          <t>Backup data, TB</t>
        </is>
      </c>
      <c r="B9" s="6" t="n">
        <v>1</v>
      </c>
    </row>
    <row r="11">
      <c r="A11" s="4" t="inlineStr">
        <is>
          <t>Your labour</t>
        </is>
      </c>
    </row>
    <row r="12">
      <c r="A12" s="5" t="inlineStr">
        <is>
          <t>Loaded technician cost per hour</t>
        </is>
      </c>
      <c r="B12" s="8" t="n">
        <v>45</v>
      </c>
      <c r="C12" s="7" t="inlineStr">
        <is>
          <t>salary + NI + pension + holiday + tools + overhead, divided by available hours</t>
        </is>
      </c>
    </row>
    <row r="13">
      <c r="A13" s="5" t="inlineStr">
        <is>
          <t>Support hours per user per month</t>
        </is>
      </c>
      <c r="B13" s="6" t="n">
        <v>0.6</v>
      </c>
      <c r="C13" s="7" t="inlineStr">
        <is>
          <t>pull 3 months of ticket time from your PSA and divide</t>
        </is>
      </c>
    </row>
    <row r="14">
      <c r="A14" s="5" t="inlineStr">
        <is>
          <t>Fixed hours per month</t>
        </is>
      </c>
      <c r="B14" s="6" t="n">
        <v>2</v>
      </c>
      <c r="C14" s="7" t="inlineStr">
        <is>
          <t>reporting, patching oversight, account management</t>
        </is>
      </c>
    </row>
    <row r="16">
      <c r="A16" s="4" t="inlineStr">
        <is>
          <t>Tooling, licensing and backup</t>
        </is>
      </c>
    </row>
    <row r="17">
      <c r="A17" s="5" t="inlineStr">
        <is>
          <t>RMM, AV and PSA per workstation</t>
        </is>
      </c>
      <c r="B17" s="8" t="n">
        <v>4.5</v>
      </c>
    </row>
    <row r="18">
      <c r="A18" s="5" t="inlineStr">
        <is>
          <t>RMM, AV and PSA per server</t>
        </is>
      </c>
      <c r="B18" s="8" t="n">
        <v>12</v>
      </c>
    </row>
    <row r="19">
      <c r="A19" s="5" t="inlineStr">
        <is>
          <t>Backup per server</t>
        </is>
      </c>
      <c r="B19" s="8" t="n">
        <v>7.8</v>
      </c>
      <c r="C19" s="7" t="inlineStr">
        <is>
          <t>BOBcloud published rate</t>
        </is>
      </c>
    </row>
    <row r="20">
      <c r="A20" s="5" t="inlineStr">
        <is>
          <t>Backup per workstation</t>
        </is>
      </c>
      <c r="B20" s="8" t="n">
        <v>3</v>
      </c>
      <c r="C20" s="7" t="inlineStr">
        <is>
          <t>BOBcloud published rate</t>
        </is>
      </c>
    </row>
    <row r="21">
      <c r="A21" s="5" t="inlineStr">
        <is>
          <t>Backup per Microsoft 365 user</t>
        </is>
      </c>
      <c r="B21" s="8" t="n">
        <v>1.2</v>
      </c>
      <c r="C21" s="7" t="inlineStr">
        <is>
          <t>BOBcloud published rate</t>
        </is>
      </c>
    </row>
    <row r="22">
      <c r="A22" s="5" t="inlineStr">
        <is>
          <t>Backup storage per TB</t>
        </is>
      </c>
      <c r="B22" s="8" t="n">
        <v>20</v>
      </c>
      <c r="C22" s="7" t="inlineStr">
        <is>
          <t>Wasabi London, £0.02/GB</t>
        </is>
      </c>
    </row>
    <row r="23">
      <c r="A23" s="5" t="inlineStr">
        <is>
          <t>Anything else per month</t>
        </is>
      </c>
      <c r="B23" s="8" t="n">
        <v>0</v>
      </c>
      <c r="C23" s="7" t="inlineStr">
        <is>
          <t>email security, DNS filtering, awareness training</t>
        </is>
      </c>
    </row>
    <row r="25">
      <c r="A25" s="4" t="inlineStr">
        <is>
          <t>Cost to serve</t>
        </is>
      </c>
    </row>
    <row r="26">
      <c r="A26" s="5" t="inlineStr">
        <is>
          <t>Labour</t>
        </is>
      </c>
      <c r="B26" s="9">
        <f>(B6*B13+B14)*B12</f>
        <v/>
      </c>
    </row>
    <row r="27">
      <c r="A27" s="5" t="inlineStr">
        <is>
          <t>Tooling and licensing</t>
        </is>
      </c>
      <c r="B27" s="9">
        <f>B7*B17+B8*B18+B23</f>
        <v/>
      </c>
    </row>
    <row r="28">
      <c r="A28" s="5" t="inlineStr">
        <is>
          <t>Backup</t>
        </is>
      </c>
      <c r="B28" s="9">
        <f>B8*B19+B7*B20+B6*B21+B9*B22</f>
        <v/>
      </c>
    </row>
    <row r="29">
      <c r="A29" s="5" t="inlineStr">
        <is>
          <t>Total cost per month</t>
        </is>
      </c>
      <c r="B29" s="10">
        <f>B26+B27+B28</f>
        <v/>
      </c>
    </row>
    <row r="30">
      <c r="A30" s="5" t="inlineStr">
        <is>
          <t>Cost per user</t>
        </is>
      </c>
      <c r="B30" s="9">
        <f>IF(B6=0,"",B29/B6)</f>
        <v/>
      </c>
    </row>
    <row r="31">
      <c r="A31" s="5" t="inlineStr">
        <is>
          <t>Labour as a share of cost</t>
        </is>
      </c>
      <c r="B31" s="11">
        <f>IF(B29=0,"",B26/B29)</f>
        <v/>
      </c>
    </row>
    <row r="33">
      <c r="A33" s="4" t="inlineStr">
        <is>
          <t>What to charge</t>
        </is>
      </c>
    </row>
    <row r="34">
      <c r="A34" s="5" t="inlineStr">
        <is>
          <t>Target margin</t>
        </is>
      </c>
      <c r="B34" s="12" t="n">
        <v>0.4</v>
      </c>
      <c r="C34" s="7" t="inlineStr">
        <is>
          <t>0.40 = 40%</t>
        </is>
      </c>
    </row>
    <row r="35">
      <c r="A35" s="5" t="inlineStr">
        <is>
          <t>Revenue needed per month</t>
        </is>
      </c>
      <c r="B35" s="13">
        <f>IF(B34&gt;=1,"",B29/(1-B34))</f>
        <v/>
      </c>
    </row>
    <row r="36">
      <c r="A36" s="5" t="inlineStr">
        <is>
          <t>Per user, per month</t>
        </is>
      </c>
      <c r="B36" s="9">
        <f>IF(B6=0,"",B35/B6)</f>
        <v/>
      </c>
    </row>
    <row r="37">
      <c r="A37" s="5" t="inlineStr">
        <is>
          <t>Per device, per month</t>
        </is>
      </c>
      <c r="B37" s="9">
        <f>IF((B7+B8*3)=0,"",B35/(B7+B8*3))</f>
        <v/>
      </c>
      <c r="C37" s="7" t="inlineStr">
        <is>
          <t>a server counts as 3 workstations</t>
        </is>
      </c>
    </row>
    <row r="38">
      <c r="A38" s="5" t="inlineStr">
        <is>
          <t>Flat monthly fee</t>
        </is>
      </c>
      <c r="B38" s="9">
        <f>B35</f>
        <v/>
      </c>
    </row>
    <row r="39">
      <c r="A39" s="5" t="inlineStr">
        <is>
          <t>Gross profit per month</t>
        </is>
      </c>
      <c r="B39" s="9">
        <f>B35-B29</f>
        <v/>
      </c>
    </row>
    <row r="42">
      <c r="A42" s="14" t="inlineStr">
        <is>
          <t>Notes</t>
        </is>
      </c>
    </row>
    <row r="43">
      <c r="A43" s="15" t="inlineStr">
        <is>
          <t>Revenue needed is cost ÷ (1 − margin). A 40% margin on £1,000 of cost needs £1,667 of revenue, not £1,400.</t>
        </is>
      </c>
    </row>
    <row r="44">
      <c r="A44" s="15" t="inlineStr">
        <is>
          <t>Loaded technician cost is the number most MSPs guess. It is not the salary and not what you bill.</t>
        </is>
      </c>
    </row>
    <row r="45">
      <c r="A45" s="15" t="inlineStr">
        <is>
          <t>Support hours per user: 0.6 is a common planning figure. Your real number is in your PSA.</t>
        </is>
      </c>
    </row>
    <row r="46">
      <c r="A46" s="15" t="inlineStr">
        <is>
          <t>Backup lines are pre-filled with BOBcloud published wholesale rates. Change them to whatever you pay.</t>
        </is>
      </c>
    </row>
    <row r="47">
      <c r="A47" s="15" t="inlineStr">
        <is>
          <t>Full rates: bobcloud.net/what-backup-costs · Web version: bobcloud.net/msp-pricing-calculator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2026-10-02T20:56:49Z</dcterms:created>
  <dcterms:modified xmlns:dcterms="http://purl.org/dc/terms/" xmlns:xsi="http://www.w3.org/2001/XMLSchema-instance" xsi:type="dcterms:W3CDTF">2026-10-02T20:56:49Z</dcterms:modified>
</cp:coreProperties>
</file>